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RAL" sheetId="1" r:id="rId4"/>
    <sheet state="visible" name="A 1.1" sheetId="2" r:id="rId5"/>
    <sheet state="visible" name="A 2.1" sheetId="3" r:id="rId6"/>
    <sheet state="visible" name="A 3.1-11" sheetId="4" r:id="rId7"/>
    <sheet state="visible" name="A 4.1-3" sheetId="5" r:id="rId8"/>
    <sheet state="visible" name="A 5.1-8" sheetId="6" r:id="rId9"/>
    <sheet state="visible" name="A 6.1-2" sheetId="7" r:id="rId10"/>
    <sheet state="visible" name="A 7.1" sheetId="8" r:id="rId11"/>
    <sheet state="visible" name="A 8.1" sheetId="9" r:id="rId12"/>
  </sheets>
  <definedNames/>
  <calcPr/>
  <extLst>
    <ext uri="GoogleSheetsCustomDataVersion2">
      <go:sheetsCustomData xmlns:go="http://customooxmlschemas.google.com/" r:id="rId13" roundtripDataChecksum="OL2xynEy+J5fYtFy9BtK/jXAk2stmrSVC6lbOW3OTTs="/>
    </ext>
  </extLst>
</workbook>
</file>

<file path=xl/sharedStrings.xml><?xml version="1.0" encoding="utf-8"?>
<sst xmlns="http://schemas.openxmlformats.org/spreadsheetml/2006/main" count="151" uniqueCount="47">
  <si>
    <t>Descripción de la Actividad</t>
  </si>
  <si>
    <t>Resumen de Costos</t>
  </si>
  <si>
    <t>Sub total US$</t>
  </si>
  <si>
    <t>Aporte Mercociudades</t>
  </si>
  <si>
    <t>Ciudad coordinadora</t>
  </si>
  <si>
    <t>Socio 1</t>
  </si>
  <si>
    <t>1.1 Reuniones de coordinación de estancias y actividades (virtual)</t>
  </si>
  <si>
    <t>Esta actividad no implica costos, puesto que será virtual</t>
  </si>
  <si>
    <t xml:space="preserve">4 personas, x 2hs x 10 meses </t>
  </si>
  <si>
    <t>2.1 Actividad Inaugural virtual</t>
  </si>
  <si>
    <t>3.1 Viaje del Equipo de Mirada Ciudadana hacia Chile</t>
  </si>
  <si>
    <t>Pasajes en avión de ida: $1.300
Traslado desde Aeropuerto al alojamiento: $60
Alojamiento (7 días 7 noches): $1.350
Comidas Diarias (7 días): $1.200</t>
  </si>
  <si>
    <t>4 personas 7 días</t>
  </si>
  <si>
    <t>3.2 Desayuno de Bienvenida</t>
  </si>
  <si>
    <t>Desayuno de bienvenida: $200
Traslados de alojamiento a las intalaciones: $400
Infraestructura Yunus: $1.000
Coffe Break para los diferentes actividades: $450</t>
  </si>
  <si>
    <t>3.3 Visita guiada por la Corporación Yunus y Municipalidad de Peñalolén</t>
  </si>
  <si>
    <t>3.4 Visita guiada por La Escuela, parte de la Corporación Yunus</t>
  </si>
  <si>
    <t>3.5 Asistencia a actividades programadas por Corporación Yunus</t>
  </si>
  <si>
    <t>3.6 Exposición del trabajo realizado por Corporación Yunus</t>
  </si>
  <si>
    <t>3.7 Presentación de la Secretaría de Género Municipal</t>
  </si>
  <si>
    <t>3.8 Conversatorio: "Intercambio de Experiencias Locales"</t>
  </si>
  <si>
    <t>3.9 Visita Ruta Turística Peñalolén</t>
  </si>
  <si>
    <t>3.10 Visita turística y cultural por Santiago</t>
  </si>
  <si>
    <t>3.11 Regreso a Uruguay del Equipo de Mirada Ciudadana</t>
  </si>
  <si>
    <t>Pasajes en avión de vuelta: $1.300
Traslado desde alojamiento al Aeropuerto: $60</t>
  </si>
  <si>
    <t>4.1 Reunión de análisis y retroalimentación de cooperación bilateral (virtual)</t>
  </si>
  <si>
    <t>4.2 Reuniones de realización Informe de Avances (virtual)</t>
  </si>
  <si>
    <t>4.3 Presentación de Informe de Avances a Mercociudades</t>
  </si>
  <si>
    <t>Esta actividad no implica costos</t>
  </si>
  <si>
    <t>5.1 Viaje del Equipo de Corporación Yunus hacia Uruguay</t>
  </si>
  <si>
    <t>Pasajes en avión de ida: $1.300
Traslado desde Aeropuerto Montevideo a Melo: $150
Alojamiento (7 días 7 noches): $1.000
Comidas Diarias (7 días): $1.200</t>
  </si>
  <si>
    <t>5.2 Desayuno de Bienvenida</t>
  </si>
  <si>
    <t>Desayuno de Bienvenida: $230
Traslados de alojamiento a las intalaciones: $200
Infraestructura Mirada Ciudadana: $500
Coffe Break para los diferentes actividades: $250
RRHH para charlas y actividades: $1656. Alojamiento en cabañas municipales. 1000</t>
  </si>
  <si>
    <t>5.3 Visita guiada por las instalaciones de Mirada Ciudadana y Municipio de Río Branco</t>
  </si>
  <si>
    <t>5.4 Asistencia a actividades programadas por Mirada Ciudadana</t>
  </si>
  <si>
    <t>5.5 Exposición del trabajo realizado por Mirada Ciudadana</t>
  </si>
  <si>
    <t>5.6 Conversatorio: "Intercambio de Experiencias Locales"</t>
  </si>
  <si>
    <t>5.7 Visita turística y cultural por Río Branco - Cerro Largo</t>
  </si>
  <si>
    <t>5.8 Regreso a Chile del Equipo de Corporación Yunus</t>
  </si>
  <si>
    <t>Pasajes en avión de vuelta: $1.300
Traslado desde Melo a Aeropuerto Montevideo: $150</t>
  </si>
  <si>
    <t>6.1 Reunión de análisis y retroalimentación de cooperación bilateral (virtual)</t>
  </si>
  <si>
    <t>6.2 Reuniones de realización Informe Final (virtual)</t>
  </si>
  <si>
    <t>7.1 Actividad de Cierre (virtual)</t>
  </si>
  <si>
    <t>8.1 Presentación Informe Final - XXIX Cumbre de Mercocuidades</t>
  </si>
  <si>
    <t>En esta actividad por el momento no se presupuestan costos</t>
  </si>
  <si>
    <t>TOTAL</t>
  </si>
  <si>
    <t xml:space="preserve">Desayuno de Bienvenida: $230
Traslados de alojamiento a las intalaciones: $400
Infraestructura Mirada Ciudadana: $500
Coffe Break para los diferentes actividades: $450
RRHH para charlas: $6.000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</si>
</sst>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$]#,##0.00"/>
  </numFmts>
  <fonts count="5">
    <font>
      <sz val="10.0"/>
      <color rgb="FF000000"/>
      <name val="Arial"/>
      <scheme val="minor"/>
    </font>
    <font>
      <b/>
      <sz val="11.0"/>
      <color rgb="FF000000"/>
      <name val="Calibri"/>
    </font>
    <font>
      <sz val="11.0"/>
      <color theme="1"/>
      <name val="Calibri"/>
    </font>
    <font>
      <sz val="11.0"/>
      <color rgb="FF000000"/>
      <name val="Calibri"/>
    </font>
    <font/>
  </fonts>
  <fills count="5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1" fillId="0" fontId="2" numFmtId="0" xfId="0" applyAlignment="1" applyBorder="1" applyFont="1">
      <alignment readingOrder="0" shrinkToFit="0" vertical="center" wrapText="1"/>
    </xf>
    <xf borderId="1" fillId="0" fontId="3" numFmtId="49" xfId="0" applyAlignment="1" applyBorder="1" applyFont="1" applyNumberFormat="1">
      <alignment horizontal="left" readingOrder="0" shrinkToFit="0" vertical="center" wrapText="1"/>
    </xf>
    <xf borderId="1" fillId="0" fontId="3" numFmtId="164" xfId="0" applyAlignment="1" applyBorder="1" applyFont="1" applyNumberFormat="1">
      <alignment horizontal="right" readingOrder="0" shrinkToFit="0" vertical="center" wrapText="1"/>
    </xf>
    <xf borderId="1" fillId="0" fontId="3" numFmtId="164" xfId="0" applyAlignment="1" applyBorder="1" applyFont="1" applyNumberFormat="1">
      <alignment horizontal="right" readingOrder="0" shrinkToFit="0" vertical="center" wrapText="1"/>
    </xf>
    <xf borderId="1" fillId="3" fontId="3" numFmtId="164" xfId="0" applyAlignment="1" applyBorder="1" applyFill="1" applyFont="1" applyNumberFormat="1">
      <alignment horizontal="right" readingOrder="0" shrinkToFit="0" vertical="center" wrapText="1"/>
    </xf>
    <xf borderId="0" fillId="3" fontId="2" numFmtId="0" xfId="0" applyAlignment="1" applyFont="1">
      <alignment readingOrder="0" shrinkToFit="0" vertical="center" wrapText="1"/>
    </xf>
    <xf borderId="1" fillId="0" fontId="2" numFmtId="0" xfId="0" applyAlignment="1" applyBorder="1" applyFont="1">
      <alignment shrinkToFit="0" vertical="center" wrapText="1"/>
    </xf>
    <xf borderId="2" fillId="0" fontId="3" numFmtId="49" xfId="0" applyAlignment="1" applyBorder="1" applyFont="1" applyNumberFormat="1">
      <alignment horizontal="left" readingOrder="0" shrinkToFit="0" vertical="center" wrapText="1"/>
    </xf>
    <xf borderId="2" fillId="0" fontId="3" numFmtId="164" xfId="0" applyAlignment="1" applyBorder="1" applyFont="1" applyNumberFormat="1">
      <alignment horizontal="right" readingOrder="0" shrinkToFit="0" vertical="center" wrapText="1"/>
    </xf>
    <xf borderId="2" fillId="0" fontId="3" numFmtId="164" xfId="0" applyAlignment="1" applyBorder="1" applyFont="1" applyNumberFormat="1">
      <alignment horizontal="right" readingOrder="0" shrinkToFit="0" vertical="center" wrapText="1"/>
    </xf>
    <xf borderId="2" fillId="3" fontId="3" numFmtId="164" xfId="0" applyAlignment="1" applyBorder="1" applyFont="1" applyNumberFormat="1">
      <alignment horizontal="right" readingOrder="0" shrinkToFit="0" vertical="center" wrapText="1"/>
    </xf>
    <xf borderId="3" fillId="0" fontId="4" numFmtId="0" xfId="0" applyBorder="1" applyFont="1"/>
    <xf borderId="4" fillId="0" fontId="4" numFmtId="0" xfId="0" applyBorder="1" applyFont="1"/>
    <xf borderId="2" fillId="3" fontId="3" numFmtId="49" xfId="0" applyAlignment="1" applyBorder="1" applyFont="1" applyNumberFormat="1">
      <alignment horizontal="left" readingOrder="0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6" fillId="0" fontId="4" numFmtId="0" xfId="0" applyBorder="1" applyFont="1"/>
    <xf borderId="1" fillId="4" fontId="1" numFmtId="164" xfId="0" applyAlignment="1" applyBorder="1" applyFill="1" applyFont="1" applyNumberFormat="1">
      <alignment horizontal="center" shrinkToFit="0" vertical="center" wrapText="1"/>
    </xf>
    <xf borderId="1" fillId="4" fontId="1" numFmtId="164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6</v>
      </c>
      <c r="B2" s="4" t="s">
        <v>7</v>
      </c>
      <c r="C2" s="5">
        <v>0.0</v>
      </c>
      <c r="D2" s="6">
        <v>0.0</v>
      </c>
      <c r="E2" s="7">
        <v>0.0</v>
      </c>
      <c r="F2" s="6">
        <f>(((40000/26)*4)*10)/39</f>
        <v>1577.90927</v>
      </c>
      <c r="G2" s="8" t="s">
        <v>8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9" t="s">
        <v>9</v>
      </c>
      <c r="B3" s="4" t="s">
        <v>7</v>
      </c>
      <c r="C3" s="5">
        <v>0.0</v>
      </c>
      <c r="D3" s="6">
        <v>0.0</v>
      </c>
      <c r="E3" s="7">
        <v>0.0</v>
      </c>
      <c r="F3" s="6">
        <f>F2/10</f>
        <v>157.790927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9" t="s">
        <v>10</v>
      </c>
      <c r="B4" s="4" t="s">
        <v>11</v>
      </c>
      <c r="C4" s="5">
        <v>3910.0</v>
      </c>
      <c r="D4" s="6">
        <v>3910.0</v>
      </c>
      <c r="E4" s="6">
        <v>0.0</v>
      </c>
      <c r="F4" s="6">
        <v>0.0</v>
      </c>
      <c r="G4" s="8" t="s">
        <v>12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9" t="s">
        <v>13</v>
      </c>
      <c r="B5" s="10" t="s">
        <v>14</v>
      </c>
      <c r="C5" s="11">
        <v>2050.0</v>
      </c>
      <c r="D5" s="12">
        <v>780.0</v>
      </c>
      <c r="E5" s="12">
        <v>1270.0</v>
      </c>
      <c r="F5" s="13">
        <f>F3*7</f>
        <v>1104.536489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9" t="s">
        <v>15</v>
      </c>
      <c r="B6" s="14"/>
      <c r="C6" s="14"/>
      <c r="D6" s="14"/>
      <c r="E6" s="14"/>
      <c r="F6" s="14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9" t="s">
        <v>16</v>
      </c>
      <c r="B7" s="14"/>
      <c r="C7" s="14"/>
      <c r="D7" s="14"/>
      <c r="E7" s="14"/>
      <c r="F7" s="14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9" t="s">
        <v>17</v>
      </c>
      <c r="B8" s="14"/>
      <c r="C8" s="14"/>
      <c r="D8" s="14"/>
      <c r="E8" s="14"/>
      <c r="F8" s="1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9" t="s">
        <v>18</v>
      </c>
      <c r="B9" s="14"/>
      <c r="C9" s="14"/>
      <c r="D9" s="14"/>
      <c r="E9" s="14"/>
      <c r="F9" s="14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9" t="s">
        <v>19</v>
      </c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9" t="s">
        <v>20</v>
      </c>
      <c r="B11" s="14"/>
      <c r="C11" s="14"/>
      <c r="D11" s="14"/>
      <c r="E11" s="14"/>
      <c r="F11" s="14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9" t="s">
        <v>21</v>
      </c>
      <c r="B12" s="14"/>
      <c r="C12" s="14"/>
      <c r="D12" s="14"/>
      <c r="E12" s="14"/>
      <c r="F12" s="14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9" t="s">
        <v>22</v>
      </c>
      <c r="B13" s="15"/>
      <c r="C13" s="15"/>
      <c r="D13" s="15"/>
      <c r="E13" s="15"/>
      <c r="F13" s="15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9" t="s">
        <v>23</v>
      </c>
      <c r="B14" s="4" t="s">
        <v>24</v>
      </c>
      <c r="C14" s="5">
        <v>1360.0</v>
      </c>
      <c r="D14" s="6">
        <v>1360.0</v>
      </c>
      <c r="E14" s="6">
        <v>0.0</v>
      </c>
      <c r="F14" s="6">
        <v>0.0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9" t="s">
        <v>25</v>
      </c>
      <c r="B15" s="4" t="s">
        <v>7</v>
      </c>
      <c r="C15" s="5">
        <v>0.0</v>
      </c>
      <c r="D15" s="6">
        <v>0.0</v>
      </c>
      <c r="E15" s="6">
        <v>0.0</v>
      </c>
      <c r="F15" s="6">
        <v>0.0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3" t="s">
        <v>26</v>
      </c>
      <c r="B16" s="4" t="s">
        <v>7</v>
      </c>
      <c r="C16" s="5">
        <v>0.0</v>
      </c>
      <c r="D16" s="6">
        <v>0.0</v>
      </c>
      <c r="E16" s="6">
        <v>0.0</v>
      </c>
      <c r="F16" s="6">
        <v>0.0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9" t="s">
        <v>27</v>
      </c>
      <c r="B17" s="4" t="s">
        <v>28</v>
      </c>
      <c r="C17" s="5">
        <v>0.0</v>
      </c>
      <c r="D17" s="6">
        <v>0.0</v>
      </c>
      <c r="E17" s="6">
        <v>0.0</v>
      </c>
      <c r="F17" s="6">
        <v>0.0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9" t="s">
        <v>29</v>
      </c>
      <c r="B18" s="4" t="s">
        <v>30</v>
      </c>
      <c r="C18" s="5">
        <v>3650.0</v>
      </c>
      <c r="D18" s="6">
        <v>2500.0</v>
      </c>
      <c r="E18" s="6">
        <v>0.0</v>
      </c>
      <c r="F18" s="6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9" t="s">
        <v>31</v>
      </c>
      <c r="B19" s="16" t="s">
        <v>32</v>
      </c>
      <c r="C19" s="11">
        <v>7580.0</v>
      </c>
      <c r="D19" s="12">
        <v>150.0</v>
      </c>
      <c r="E19" s="12">
        <v>930.0</v>
      </c>
      <c r="F19" s="13">
        <v>3836.0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35.25" customHeight="1">
      <c r="A20" s="9" t="s">
        <v>33</v>
      </c>
      <c r="B20" s="14"/>
      <c r="C20" s="14"/>
      <c r="D20" s="14"/>
      <c r="E20" s="14"/>
      <c r="F20" s="14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23.25" customHeight="1">
      <c r="A21" s="9" t="s">
        <v>34</v>
      </c>
      <c r="B21" s="14"/>
      <c r="C21" s="14"/>
      <c r="D21" s="14"/>
      <c r="E21" s="14"/>
      <c r="F21" s="14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9" t="s">
        <v>35</v>
      </c>
      <c r="B22" s="14"/>
      <c r="C22" s="14"/>
      <c r="D22" s="14"/>
      <c r="E22" s="14"/>
      <c r="F22" s="14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A23" s="9" t="s">
        <v>36</v>
      </c>
      <c r="B23" s="14"/>
      <c r="C23" s="14"/>
      <c r="D23" s="14"/>
      <c r="E23" s="14"/>
      <c r="F23" s="14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A24" s="9" t="s">
        <v>37</v>
      </c>
      <c r="B24" s="15"/>
      <c r="C24" s="15"/>
      <c r="D24" s="15"/>
      <c r="E24" s="15"/>
      <c r="F24" s="15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A25" s="9" t="s">
        <v>38</v>
      </c>
      <c r="B25" s="4" t="s">
        <v>39</v>
      </c>
      <c r="C25" s="5">
        <v>1450.0</v>
      </c>
      <c r="D25" s="6">
        <v>1300.0</v>
      </c>
      <c r="E25" s="6">
        <v>0.0</v>
      </c>
      <c r="F25" s="6">
        <v>150.0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>
      <c r="A26" s="9" t="s">
        <v>40</v>
      </c>
      <c r="B26" s="4" t="s">
        <v>7</v>
      </c>
      <c r="C26" s="5">
        <v>0.0</v>
      </c>
      <c r="D26" s="6">
        <v>0.0</v>
      </c>
      <c r="E26" s="6">
        <v>0.0</v>
      </c>
      <c r="F26" s="6">
        <v>0.0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>
      <c r="A27" s="3" t="s">
        <v>41</v>
      </c>
      <c r="B27" s="4" t="s">
        <v>7</v>
      </c>
      <c r="C27" s="5">
        <v>0.0</v>
      </c>
      <c r="D27" s="6">
        <v>0.0</v>
      </c>
      <c r="E27" s="6">
        <v>0.0</v>
      </c>
      <c r="F27" s="6">
        <v>0.0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>
      <c r="A28" s="9" t="s">
        <v>42</v>
      </c>
      <c r="B28" s="4" t="s">
        <v>7</v>
      </c>
      <c r="C28" s="5">
        <v>0.0</v>
      </c>
      <c r="D28" s="6">
        <v>0.0</v>
      </c>
      <c r="E28" s="6">
        <v>0.0</v>
      </c>
      <c r="F28" s="6">
        <v>0.0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>
      <c r="A29" s="9" t="s">
        <v>43</v>
      </c>
      <c r="B29" s="4" t="s">
        <v>44</v>
      </c>
      <c r="C29" s="5">
        <v>0.0</v>
      </c>
      <c r="D29" s="6">
        <v>0.0</v>
      </c>
      <c r="E29" s="6">
        <v>0.0</v>
      </c>
      <c r="F29" s="6">
        <v>0.0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>
      <c r="A30" s="17" t="s">
        <v>45</v>
      </c>
      <c r="B30" s="18"/>
      <c r="C30" s="19">
        <f t="shared" ref="C30:F30" si="1">SUM(C2:C29)</f>
        <v>20000</v>
      </c>
      <c r="D30" s="20">
        <f t="shared" si="1"/>
        <v>10000</v>
      </c>
      <c r="E30" s="20">
        <f t="shared" si="1"/>
        <v>2200</v>
      </c>
      <c r="F30" s="20">
        <f t="shared" si="1"/>
        <v>6826.236686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ht="15.75" customHeight="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ht="15.75" customHeight="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ht="15.75" customHeight="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  <row r="1006" ht="15.75" customHeight="1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</row>
    <row r="1007" ht="15.75" customHeight="1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</row>
    <row r="1008" ht="15.75" customHeight="1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</row>
    <row r="1009" ht="15.75" customHeight="1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</row>
    <row r="1010" ht="15.75" customHeight="1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</row>
    <row r="1011" ht="15.75" customHeight="1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</row>
    <row r="1012" ht="15.75" customHeight="1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</row>
    <row r="1013" ht="15.75" customHeight="1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</row>
    <row r="1014" ht="15.75" customHeight="1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</row>
    <row r="1015" ht="15.75" customHeight="1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</row>
    <row r="1016" ht="15.75" customHeight="1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</row>
    <row r="1017" ht="15.75" customHeight="1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</row>
    <row r="1018" ht="15.75" customHeight="1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</row>
    <row r="1019" ht="15.75" customHeight="1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</row>
    <row r="1020" ht="15.75" customHeight="1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</row>
    <row r="1021" ht="15.75" customHeight="1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</row>
    <row r="1022" ht="15.75" customHeight="1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</row>
  </sheetData>
  <mergeCells count="11">
    <mergeCell ref="D19:D24"/>
    <mergeCell ref="E19:E24"/>
    <mergeCell ref="A30:B30"/>
    <mergeCell ref="B5:B13"/>
    <mergeCell ref="C5:C13"/>
    <mergeCell ref="D5:D13"/>
    <mergeCell ref="E5:E13"/>
    <mergeCell ref="B19:B24"/>
    <mergeCell ref="C19:C24"/>
    <mergeCell ref="F19:F24"/>
    <mergeCell ref="F5:F1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6</v>
      </c>
      <c r="B2" s="4" t="s">
        <v>7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17" t="s">
        <v>45</v>
      </c>
      <c r="B3" s="18"/>
      <c r="C3" s="19">
        <f t="shared" ref="C3:F3" si="1">SUM(C2)</f>
        <v>0</v>
      </c>
      <c r="D3" s="20">
        <f t="shared" si="1"/>
        <v>0</v>
      </c>
      <c r="E3" s="20">
        <f t="shared" si="1"/>
        <v>0</v>
      </c>
      <c r="F3" s="20">
        <f t="shared" si="1"/>
        <v>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</sheetData>
  <mergeCells count="1">
    <mergeCell ref="A3:B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9</v>
      </c>
      <c r="B2" s="4" t="s">
        <v>7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17" t="s">
        <v>45</v>
      </c>
      <c r="B3" s="18"/>
      <c r="C3" s="19">
        <f t="shared" ref="C3:F3" si="1">SUM(C2)</f>
        <v>0</v>
      </c>
      <c r="D3" s="20">
        <f t="shared" si="1"/>
        <v>0</v>
      </c>
      <c r="E3" s="20">
        <f t="shared" si="1"/>
        <v>0</v>
      </c>
      <c r="F3" s="20">
        <f t="shared" si="1"/>
        <v>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</sheetData>
  <mergeCells count="1">
    <mergeCell ref="A3:B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10</v>
      </c>
      <c r="B2" s="4" t="s">
        <v>11</v>
      </c>
      <c r="C2" s="5">
        <v>3910.0</v>
      </c>
      <c r="D2" s="6">
        <v>3910.0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9" t="s">
        <v>13</v>
      </c>
      <c r="B3" s="10" t="s">
        <v>14</v>
      </c>
      <c r="C3" s="11">
        <v>2050.0</v>
      </c>
      <c r="D3" s="12">
        <v>780.0</v>
      </c>
      <c r="E3" s="12">
        <v>1270.0</v>
      </c>
      <c r="F3" s="12">
        <v>0.0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9" t="s">
        <v>15</v>
      </c>
      <c r="B4" s="14"/>
      <c r="C4" s="14"/>
      <c r="D4" s="14"/>
      <c r="E4" s="14"/>
      <c r="F4" s="1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9" t="s">
        <v>16</v>
      </c>
      <c r="B5" s="14"/>
      <c r="C5" s="14"/>
      <c r="D5" s="14"/>
      <c r="E5" s="14"/>
      <c r="F5" s="1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9" t="s">
        <v>17</v>
      </c>
      <c r="B6" s="14"/>
      <c r="C6" s="14"/>
      <c r="D6" s="14"/>
      <c r="E6" s="14"/>
      <c r="F6" s="14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9" t="s">
        <v>18</v>
      </c>
      <c r="B7" s="14"/>
      <c r="C7" s="14"/>
      <c r="D7" s="14"/>
      <c r="E7" s="14"/>
      <c r="F7" s="14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9" t="s">
        <v>19</v>
      </c>
      <c r="B8" s="14"/>
      <c r="C8" s="14"/>
      <c r="D8" s="14"/>
      <c r="E8" s="14"/>
      <c r="F8" s="1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9" t="s">
        <v>20</v>
      </c>
      <c r="B9" s="14"/>
      <c r="C9" s="14"/>
      <c r="D9" s="14"/>
      <c r="E9" s="14"/>
      <c r="F9" s="14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9" t="s">
        <v>21</v>
      </c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9" t="s">
        <v>22</v>
      </c>
      <c r="B11" s="15"/>
      <c r="C11" s="15"/>
      <c r="D11" s="15"/>
      <c r="E11" s="15"/>
      <c r="F11" s="15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9" t="s">
        <v>23</v>
      </c>
      <c r="B12" s="4" t="s">
        <v>24</v>
      </c>
      <c r="C12" s="5">
        <v>1360.0</v>
      </c>
      <c r="D12" s="6">
        <v>1360.0</v>
      </c>
      <c r="E12" s="6">
        <v>0.0</v>
      </c>
      <c r="F12" s="6">
        <v>0.0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17" t="s">
        <v>45</v>
      </c>
      <c r="B13" s="18"/>
      <c r="C13" s="19">
        <f t="shared" ref="C13:F13" si="1">SUM(C2:C12)</f>
        <v>7320</v>
      </c>
      <c r="D13" s="20">
        <f t="shared" si="1"/>
        <v>6050</v>
      </c>
      <c r="E13" s="20">
        <f t="shared" si="1"/>
        <v>1270</v>
      </c>
      <c r="F13" s="20">
        <f t="shared" si="1"/>
        <v>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  <row r="1003" ht="15.75" customHeight="1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</row>
    <row r="1004" ht="15.75" customHeight="1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</row>
    <row r="1005" ht="15.75" customHeight="1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</row>
  </sheetData>
  <mergeCells count="6">
    <mergeCell ref="B3:B11"/>
    <mergeCell ref="C3:C11"/>
    <mergeCell ref="D3:D11"/>
    <mergeCell ref="E3:E11"/>
    <mergeCell ref="F3:F11"/>
    <mergeCell ref="A13:B1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25</v>
      </c>
      <c r="B2" s="4" t="s">
        <v>7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3" t="s">
        <v>26</v>
      </c>
      <c r="B3" s="4" t="s">
        <v>7</v>
      </c>
      <c r="C3" s="5">
        <v>0.0</v>
      </c>
      <c r="D3" s="6">
        <v>0.0</v>
      </c>
      <c r="E3" s="6">
        <v>0.0</v>
      </c>
      <c r="F3" s="6">
        <v>0.0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9" t="s">
        <v>27</v>
      </c>
      <c r="B4" s="4" t="s">
        <v>28</v>
      </c>
      <c r="C4" s="5">
        <v>0.0</v>
      </c>
      <c r="D4" s="6">
        <v>0.0</v>
      </c>
      <c r="E4" s="6">
        <v>0.0</v>
      </c>
      <c r="F4" s="6">
        <v>0.0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17" t="s">
        <v>45</v>
      </c>
      <c r="B5" s="18"/>
      <c r="C5" s="19">
        <f t="shared" ref="C5:F5" si="1">SUM(C2:C4)</f>
        <v>0</v>
      </c>
      <c r="D5" s="20">
        <f t="shared" si="1"/>
        <v>0</v>
      </c>
      <c r="E5" s="20">
        <f t="shared" si="1"/>
        <v>0</v>
      </c>
      <c r="F5" s="20">
        <f t="shared" si="1"/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</sheetData>
  <mergeCells count="1">
    <mergeCell ref="A5:B5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29</v>
      </c>
      <c r="B2" s="4" t="s">
        <v>30</v>
      </c>
      <c r="C2" s="5">
        <v>3650.0</v>
      </c>
      <c r="D2" s="6">
        <v>2500.0</v>
      </c>
      <c r="E2" s="6">
        <v>0.0</v>
      </c>
      <c r="F2" s="6">
        <v>1150.0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9" t="s">
        <v>31</v>
      </c>
      <c r="B3" s="10" t="s">
        <v>46</v>
      </c>
      <c r="C3" s="11">
        <v>7580.0</v>
      </c>
      <c r="D3" s="12">
        <v>150.0</v>
      </c>
      <c r="E3" s="12">
        <v>930.0</v>
      </c>
      <c r="F3" s="12">
        <v>6500.0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35.25" customHeight="1">
      <c r="A4" s="9" t="s">
        <v>33</v>
      </c>
      <c r="B4" s="14"/>
      <c r="C4" s="14"/>
      <c r="D4" s="14"/>
      <c r="E4" s="14"/>
      <c r="F4" s="1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3.25" customHeight="1">
      <c r="A5" s="9" t="s">
        <v>34</v>
      </c>
      <c r="B5" s="14"/>
      <c r="C5" s="14"/>
      <c r="D5" s="14"/>
      <c r="E5" s="14"/>
      <c r="F5" s="1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9" t="s">
        <v>35</v>
      </c>
      <c r="B6" s="14"/>
      <c r="C6" s="14"/>
      <c r="D6" s="14"/>
      <c r="E6" s="14"/>
      <c r="F6" s="14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9" t="s">
        <v>36</v>
      </c>
      <c r="B7" s="14"/>
      <c r="C7" s="14"/>
      <c r="D7" s="14"/>
      <c r="E7" s="14"/>
      <c r="F7" s="14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9" t="s">
        <v>37</v>
      </c>
      <c r="B8" s="15"/>
      <c r="C8" s="15"/>
      <c r="D8" s="15"/>
      <c r="E8" s="15"/>
      <c r="F8" s="1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9" t="s">
        <v>38</v>
      </c>
      <c r="B9" s="4" t="s">
        <v>39</v>
      </c>
      <c r="C9" s="5">
        <v>1450.0</v>
      </c>
      <c r="D9" s="6">
        <v>1300.0</v>
      </c>
      <c r="E9" s="6">
        <v>0.0</v>
      </c>
      <c r="F9" s="6">
        <v>150.0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17" t="s">
        <v>45</v>
      </c>
      <c r="B10" s="18"/>
      <c r="C10" s="19">
        <f t="shared" ref="C10:F10" si="1">SUM(C2:C9)</f>
        <v>12680</v>
      </c>
      <c r="D10" s="20">
        <f t="shared" si="1"/>
        <v>3950</v>
      </c>
      <c r="E10" s="20">
        <f t="shared" si="1"/>
        <v>930</v>
      </c>
      <c r="F10" s="20">
        <f t="shared" si="1"/>
        <v>7800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ht="15.7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  <row r="1002" ht="15.75" customHeight="1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</row>
  </sheetData>
  <mergeCells count="6">
    <mergeCell ref="B3:B8"/>
    <mergeCell ref="C3:C8"/>
    <mergeCell ref="D3:D8"/>
    <mergeCell ref="E3:E8"/>
    <mergeCell ref="F3:F8"/>
    <mergeCell ref="A10:B10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40</v>
      </c>
      <c r="B2" s="4" t="s">
        <v>7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3" t="s">
        <v>41</v>
      </c>
      <c r="B3" s="4" t="s">
        <v>7</v>
      </c>
      <c r="C3" s="5">
        <v>0.0</v>
      </c>
      <c r="D3" s="6">
        <v>0.0</v>
      </c>
      <c r="E3" s="6">
        <v>0.0</v>
      </c>
      <c r="F3" s="6">
        <v>0.0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17" t="s">
        <v>45</v>
      </c>
      <c r="B4" s="18"/>
      <c r="C4" s="19">
        <f t="shared" ref="C4:F4" si="1">SUM(C2:C3)</f>
        <v>0</v>
      </c>
      <c r="D4" s="20">
        <f t="shared" si="1"/>
        <v>0</v>
      </c>
      <c r="E4" s="20">
        <f t="shared" si="1"/>
        <v>0</v>
      </c>
      <c r="F4" s="20">
        <f t="shared" si="1"/>
        <v>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</sheetData>
  <mergeCells count="1">
    <mergeCell ref="A4:B4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42</v>
      </c>
      <c r="B2" s="4" t="s">
        <v>7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17" t="s">
        <v>45</v>
      </c>
      <c r="B3" s="18"/>
      <c r="C3" s="19">
        <f t="shared" ref="C3:F3" si="1">SUM(C2)</f>
        <v>0</v>
      </c>
      <c r="D3" s="20">
        <f t="shared" si="1"/>
        <v>0</v>
      </c>
      <c r="E3" s="20">
        <f t="shared" si="1"/>
        <v>0</v>
      </c>
      <c r="F3" s="20">
        <f t="shared" si="1"/>
        <v>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</sheetData>
  <mergeCells count="1">
    <mergeCell ref="A3:B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0.63"/>
    <col customWidth="1" min="2" max="2" width="29.25"/>
    <col customWidth="1" min="3" max="3" width="26.5"/>
    <col customWidth="1" min="4" max="4" width="19.13"/>
    <col customWidth="1" min="5" max="5" width="16.75"/>
    <col customWidth="1" min="6" max="6" width="14.38"/>
    <col customWidth="1" min="7" max="25" width="8.63"/>
  </cols>
  <sheetData>
    <row r="1" ht="33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9" t="s">
        <v>43</v>
      </c>
      <c r="B2" s="4" t="s">
        <v>44</v>
      </c>
      <c r="C2" s="5">
        <v>0.0</v>
      </c>
      <c r="D2" s="6">
        <v>0.0</v>
      </c>
      <c r="E2" s="6">
        <v>0.0</v>
      </c>
      <c r="F2" s="6">
        <v>0.0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17" t="s">
        <v>45</v>
      </c>
      <c r="B3" s="18"/>
      <c r="C3" s="19">
        <f t="shared" ref="C3:F3" si="1">SUM(C2)</f>
        <v>0</v>
      </c>
      <c r="D3" s="20">
        <f t="shared" si="1"/>
        <v>0</v>
      </c>
      <c r="E3" s="20">
        <f t="shared" si="1"/>
        <v>0</v>
      </c>
      <c r="F3" s="20">
        <f t="shared" si="1"/>
        <v>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</sheetData>
  <mergeCells count="1">
    <mergeCell ref="A3:B3"/>
  </mergeCells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2017-03-17T16:48:57Z</dcterms:created>
</cp:coreProperties>
</file>